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6488" windowHeight="9312"/>
  </bookViews>
  <sheets>
    <sheet name="Лист1" sheetId="1" r:id="rId1"/>
  </sheets>
  <calcPr calcId="125725" refMode="R1C1"/>
</workbook>
</file>

<file path=xl/calcChain.xml><?xml version="1.0" encoding="utf-8"?>
<calcChain xmlns="http://schemas.openxmlformats.org/spreadsheetml/2006/main">
  <c r="C35" i="1"/>
  <c r="C46"/>
  <c r="C42"/>
  <c r="C13"/>
  <c r="C8"/>
  <c r="C7" s="1"/>
  <c r="C17"/>
  <c r="C18"/>
  <c r="C12" l="1"/>
</calcChain>
</file>

<file path=xl/sharedStrings.xml><?xml version="1.0" encoding="utf-8"?>
<sst xmlns="http://schemas.openxmlformats.org/spreadsheetml/2006/main" count="90" uniqueCount="72">
  <si>
    <t xml:space="preserve">                                                   </t>
  </si>
  <si>
    <t xml:space="preserve">                                            руб.</t>
  </si>
  <si>
    <t>№</t>
  </si>
  <si>
    <t>Статьи поступлений и расходов</t>
  </si>
  <si>
    <t>I</t>
  </si>
  <si>
    <t>Всего поступлений</t>
  </si>
  <si>
    <t>а)</t>
  </si>
  <si>
    <t>б)</t>
  </si>
  <si>
    <t>Членские, обязательные  и целевые взносы прошлых лет</t>
  </si>
  <si>
    <t>в)</t>
  </si>
  <si>
    <t xml:space="preserve"> </t>
  </si>
  <si>
    <t>г)</t>
  </si>
  <si>
    <t>Прочие доходы</t>
  </si>
  <si>
    <t>д)</t>
  </si>
  <si>
    <t>II</t>
  </si>
  <si>
    <t xml:space="preserve">Фонд ЗП </t>
  </si>
  <si>
    <t>Ф З П сотрудников ЖК</t>
  </si>
  <si>
    <t>Административно-хозяйственные расходы:</t>
  </si>
  <si>
    <t>Налоги :</t>
  </si>
  <si>
    <t>Земельный</t>
  </si>
  <si>
    <t>Водный  налог</t>
  </si>
  <si>
    <t>Транспортный налог</t>
  </si>
  <si>
    <t>Налог на имущество</t>
  </si>
  <si>
    <t>Услуги банка</t>
  </si>
  <si>
    <t xml:space="preserve">Эксплуатация транспорта </t>
  </si>
  <si>
    <t>Сод-ие, рем.орг.тех.,прог.обесп.</t>
  </si>
  <si>
    <t>Услуги связи</t>
  </si>
  <si>
    <t>е)</t>
  </si>
  <si>
    <t>Услуги юриста</t>
  </si>
  <si>
    <t>ж)</t>
  </si>
  <si>
    <t>Обслуживание сайта</t>
  </si>
  <si>
    <t>з)</t>
  </si>
  <si>
    <t>и)</t>
  </si>
  <si>
    <t>Канц. товары</t>
  </si>
  <si>
    <t>к)</t>
  </si>
  <si>
    <t>л)</t>
  </si>
  <si>
    <t>Обще-хозяйственные расходы</t>
  </si>
  <si>
    <t>м)</t>
  </si>
  <si>
    <t>Прочие расходы</t>
  </si>
  <si>
    <t>Расходы на содержание, ремонт и обслуживание водопровода:</t>
  </si>
  <si>
    <t xml:space="preserve">Замена и ремонт задвижек на трубах магистральных улиц </t>
  </si>
  <si>
    <t>Расходы на поддержание внутреннего порядка, обеспечение пожарной безопасности:</t>
  </si>
  <si>
    <t>Переоформление Лицензии на право пользования недрами ( регламентные работы, экспертиза и сдача в Мин. недр и ресурсов ПФО)</t>
  </si>
  <si>
    <t>Примечание:</t>
  </si>
  <si>
    <t xml:space="preserve">  </t>
  </si>
  <si>
    <t>Проведение химических анализов, определение тяжелых металлов, нефтепродуктов и на радионуклиды для ОЗПВ</t>
  </si>
  <si>
    <t>Текущий общий анализ воды</t>
  </si>
  <si>
    <t xml:space="preserve">Составление и представления отчета на экспертизу ТКЗ, получение протокола ТКЗ,сдача отчета в Росгеолфонд.  </t>
  </si>
  <si>
    <t>н)</t>
  </si>
  <si>
    <t>Вывоз мусора</t>
  </si>
  <si>
    <t xml:space="preserve">Техобслуживание и ремонт насосных станций №1 и №2 </t>
  </si>
  <si>
    <t>Пожертвование на добравольную пожарную команду</t>
  </si>
  <si>
    <t>Расходы на проведение собрания</t>
  </si>
  <si>
    <t>Текущий ремонт поливного водопровода (сварка порывов и свищей, замена труб)</t>
  </si>
  <si>
    <t>Текущий ремонт хозпитьевого водопровода (сварка порывов и свищей, замена труб)</t>
  </si>
  <si>
    <t xml:space="preserve">Благоустройство территории ЖК </t>
  </si>
  <si>
    <t xml:space="preserve">Налоги с ФЗП   30,2% в т.ч  (22% на ОПС; 5,1% на  ОМС; 2,9% на ОСС; 0,2% от НС) </t>
  </si>
  <si>
    <t xml:space="preserve">Эксплутационные расходы на энергоносители(водоснабжения, работа электроприборов, профилактика электрооборудования)  </t>
  </si>
  <si>
    <t xml:space="preserve">   Сметы доходов и расходов на 2022г.</t>
  </si>
  <si>
    <r>
      <t xml:space="preserve"> </t>
    </r>
    <r>
      <rPr>
        <b/>
        <sz val="12"/>
        <rFont val="Times New Roman"/>
        <family val="1"/>
        <charset val="204"/>
      </rPr>
      <t>1</t>
    </r>
    <r>
      <rPr>
        <sz val="12"/>
        <rFont val="Times New Roman"/>
        <family val="1"/>
        <charset val="204"/>
      </rPr>
      <t>.</t>
    </r>
  </si>
  <si>
    <r>
      <t>2</t>
    </r>
    <r>
      <rPr>
        <sz val="12"/>
        <rFont val="Times New Roman"/>
        <family val="1"/>
        <charset val="204"/>
      </rPr>
      <t>.</t>
    </r>
  </si>
  <si>
    <t>Расходы на  проведение работ по переформлению Лецензии на право пользование недрами (хозпитьевого и технологического обеспечения водой кооператива на срок 25 лет  ( ранее учтенные в чл. взносах прошлых лет)</t>
  </si>
  <si>
    <t>Поступление средств за  очистку снега</t>
  </si>
  <si>
    <r>
      <rPr>
        <b/>
        <sz val="12"/>
        <rFont val="Times New Roman"/>
        <family val="1"/>
        <charset val="204"/>
      </rPr>
      <t>Всего расходов</t>
    </r>
    <r>
      <rPr>
        <b/>
        <sz val="10"/>
        <rFont val="Times New Roman"/>
        <family val="1"/>
        <charset val="204"/>
      </rPr>
      <t xml:space="preserve"> (включенных в членский обязательный взнос)</t>
    </r>
  </si>
  <si>
    <t>Расходы на чистку дорог от снега (компенсируются заказчиком, не входят в обязательный членский взнос)</t>
  </si>
  <si>
    <t>1355985.12</t>
  </si>
  <si>
    <t>План на 2022г.</t>
  </si>
  <si>
    <t>Членские, обязательные взносы 2022г.</t>
  </si>
  <si>
    <t>Монтаж узловых распределительных водяных колодцев</t>
  </si>
  <si>
    <t>Остаток денежных средств на 01.01.2022.</t>
  </si>
  <si>
    <t>Членский, обязательный  взнос на 2022 г. 900 руб.из расчета одной сотки земли. (Всего 7524соток,  706 членов кооператива.)</t>
  </si>
  <si>
    <t>Премиальный фонд  20% (от оклада)</t>
  </si>
</sst>
</file>

<file path=xl/styles.xml><?xml version="1.0" encoding="utf-8"?>
<styleSheet xmlns="http://schemas.openxmlformats.org/spreadsheetml/2006/main">
  <numFmts count="2">
    <numFmt numFmtId="44" formatCode="_-* #,##0.00\ &quot;₽&quot;_-;\-* #,##0.00\ &quot;₽&quot;_-;_-* &quot;-&quot;??\ &quot;₽&quot;_-;_-@_-"/>
    <numFmt numFmtId="164" formatCode="#,##0.00\ &quot;₽&quot;"/>
  </numFmts>
  <fonts count="13">
    <font>
      <sz val="11"/>
      <color theme="1"/>
      <name val="Calibri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6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6">
    <xf numFmtId="0" fontId="0" fillId="0" borderId="0" xfId="0"/>
    <xf numFmtId="3" fontId="1" fillId="0" borderId="0" xfId="0" applyNumberFormat="1" applyFont="1" applyBorder="1" applyAlignment="1">
      <alignment horizontal="left" vertical="center" wrapText="1"/>
    </xf>
    <xf numFmtId="3" fontId="0" fillId="0" borderId="0" xfId="0" applyNumberFormat="1" applyBorder="1" applyAlignment="1">
      <alignment horizontal="right" vertical="center"/>
    </xf>
    <xf numFmtId="3" fontId="0" fillId="0" borderId="0" xfId="0" applyNumberFormat="1"/>
    <xf numFmtId="3" fontId="0" fillId="0" borderId="0" xfId="0" applyNumberFormat="1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vertical="top" wrapText="1"/>
    </xf>
    <xf numFmtId="3" fontId="0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3" fontId="7" fillId="0" borderId="0" xfId="0" applyNumberFormat="1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left" vertical="center" wrapText="1"/>
    </xf>
    <xf numFmtId="0" fontId="8" fillId="2" borderId="5" xfId="0" applyFont="1" applyFill="1" applyBorder="1" applyAlignment="1">
      <alignment vertical="center" wrapText="1"/>
    </xf>
    <xf numFmtId="3" fontId="8" fillId="2" borderId="6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vertical="top" wrapText="1"/>
    </xf>
    <xf numFmtId="3" fontId="5" fillId="2" borderId="1" xfId="0" applyNumberFormat="1" applyFont="1" applyFill="1" applyBorder="1" applyAlignment="1">
      <alignment horizontal="center" vertical="center" wrapText="1"/>
    </xf>
    <xf numFmtId="3" fontId="8" fillId="0" borderId="10" xfId="0" applyNumberFormat="1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top" wrapText="1"/>
    </xf>
    <xf numFmtId="0" fontId="5" fillId="2" borderId="5" xfId="0" applyFont="1" applyFill="1" applyBorder="1" applyAlignment="1">
      <alignment vertical="top" wrapText="1"/>
    </xf>
    <xf numFmtId="3" fontId="5" fillId="2" borderId="6" xfId="0" applyNumberFormat="1" applyFont="1" applyFill="1" applyBorder="1" applyAlignment="1">
      <alignment horizontal="center" vertical="center" wrapText="1"/>
    </xf>
    <xf numFmtId="0" fontId="5" fillId="0" borderId="7" xfId="0" applyFont="1" applyBorder="1" applyAlignment="1">
      <alignment vertical="top" wrapText="1"/>
    </xf>
    <xf numFmtId="0" fontId="5" fillId="0" borderId="9" xfId="0" applyFont="1" applyBorder="1" applyAlignment="1">
      <alignment vertical="top" wrapText="1"/>
    </xf>
    <xf numFmtId="0" fontId="8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4" xfId="0" applyFont="1" applyFill="1" applyBorder="1" applyAlignment="1">
      <alignment vertical="top" wrapText="1"/>
    </xf>
    <xf numFmtId="3" fontId="5" fillId="0" borderId="14" xfId="0" applyNumberFormat="1" applyFont="1" applyBorder="1" applyAlignment="1">
      <alignment horizontal="center" vertical="center"/>
    </xf>
    <xf numFmtId="3" fontId="8" fillId="0" borderId="1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vertical="top" wrapText="1"/>
    </xf>
    <xf numFmtId="0" fontId="4" fillId="0" borderId="5" xfId="0" applyFont="1" applyBorder="1" applyAlignment="1">
      <alignment horizontal="left" vertical="center" wrapText="1"/>
    </xf>
    <xf numFmtId="0" fontId="4" fillId="2" borderId="7" xfId="0" applyFont="1" applyFill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8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9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4" fillId="0" borderId="10" xfId="0" applyFont="1" applyBorder="1" applyAlignment="1">
      <alignment horizontal="left" vertical="center" wrapText="1"/>
    </xf>
    <xf numFmtId="3" fontId="11" fillId="0" borderId="0" xfId="0" applyNumberFormat="1" applyFont="1" applyBorder="1"/>
    <xf numFmtId="44" fontId="12" fillId="0" borderId="0" xfId="0" applyNumberFormat="1" applyFont="1" applyBorder="1"/>
    <xf numFmtId="164" fontId="12" fillId="0" borderId="0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vertical="top" wrapText="1"/>
    </xf>
    <xf numFmtId="3" fontId="1" fillId="0" borderId="0" xfId="0" applyNumberFormat="1" applyFont="1" applyAlignment="1">
      <alignment horizontal="center" vertical="center"/>
    </xf>
    <xf numFmtId="0" fontId="1" fillId="0" borderId="0" xfId="0" applyFont="1" applyFill="1" applyBorder="1" applyAlignment="1">
      <alignment vertical="top" wrapText="1"/>
    </xf>
    <xf numFmtId="0" fontId="8" fillId="0" borderId="11" xfId="0" applyFont="1" applyBorder="1" applyAlignment="1">
      <alignment horizontal="center" vertical="center" wrapText="1"/>
    </xf>
    <xf numFmtId="3" fontId="5" fillId="0" borderId="6" xfId="0" applyNumberFormat="1" applyFont="1" applyBorder="1" applyAlignment="1">
      <alignment horizontal="center" vertical="center" wrapText="1"/>
    </xf>
    <xf numFmtId="3" fontId="8" fillId="0" borderId="3" xfId="0" applyNumberFormat="1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3" fontId="5" fillId="2" borderId="10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56"/>
  <sheetViews>
    <sheetView tabSelected="1" topLeftCell="A4" workbookViewId="0">
      <selection activeCell="F8" sqref="F8"/>
    </sheetView>
  </sheetViews>
  <sheetFormatPr defaultColWidth="9" defaultRowHeight="14.4"/>
  <cols>
    <col min="1" max="1" width="4.44140625" customWidth="1"/>
    <col min="2" max="2" width="49.77734375" customWidth="1"/>
    <col min="3" max="3" width="13.88671875" customWidth="1"/>
    <col min="6" max="6" width="10.44140625" customWidth="1"/>
  </cols>
  <sheetData>
    <row r="2" spans="1:7" ht="15.6">
      <c r="A2" s="8"/>
      <c r="B2" s="55" t="s">
        <v>69</v>
      </c>
      <c r="C2" s="56" t="s">
        <v>65</v>
      </c>
    </row>
    <row r="3" spans="1:7" ht="15.6">
      <c r="A3" s="8"/>
      <c r="B3" s="59"/>
      <c r="C3" s="58"/>
    </row>
    <row r="4" spans="1:7" ht="21">
      <c r="A4" s="9"/>
      <c r="B4" s="54" t="s">
        <v>58</v>
      </c>
      <c r="C4" s="10"/>
    </row>
    <row r="5" spans="1:7" ht="15.6" customHeight="1" thickBot="1">
      <c r="A5" s="9" t="s">
        <v>0</v>
      </c>
      <c r="B5" s="11"/>
      <c r="C5" s="12" t="s">
        <v>1</v>
      </c>
    </row>
    <row r="6" spans="1:7" ht="48.6" customHeight="1" thickBot="1">
      <c r="A6" s="13" t="s">
        <v>2</v>
      </c>
      <c r="B6" s="14" t="s">
        <v>3</v>
      </c>
      <c r="C6" s="60" t="s">
        <v>66</v>
      </c>
      <c r="D6" s="1"/>
    </row>
    <row r="7" spans="1:7" ht="40.200000000000003" customHeight="1" thickBot="1">
      <c r="A7" s="13" t="s">
        <v>4</v>
      </c>
      <c r="B7" s="15" t="s">
        <v>5</v>
      </c>
      <c r="C7" s="62">
        <f>SUM(C8:C11)</f>
        <v>7143291</v>
      </c>
      <c r="D7" s="2"/>
      <c r="E7" s="3"/>
      <c r="F7" s="3"/>
    </row>
    <row r="8" spans="1:7" ht="15" customHeight="1">
      <c r="A8" s="16" t="s">
        <v>6</v>
      </c>
      <c r="B8" s="43" t="s">
        <v>67</v>
      </c>
      <c r="C8" s="61">
        <f>C51</f>
        <v>6771600</v>
      </c>
      <c r="D8" s="2"/>
    </row>
    <row r="9" spans="1:7" ht="21" customHeight="1">
      <c r="A9" s="16" t="s">
        <v>7</v>
      </c>
      <c r="B9" s="17" t="s">
        <v>8</v>
      </c>
      <c r="C9" s="18">
        <v>116691</v>
      </c>
      <c r="D9" s="2"/>
    </row>
    <row r="10" spans="1:7" ht="17.399999999999999" customHeight="1">
      <c r="A10" s="19" t="s">
        <v>9</v>
      </c>
      <c r="B10" s="20" t="s">
        <v>12</v>
      </c>
      <c r="C10" s="18">
        <v>50000</v>
      </c>
      <c r="D10" s="2"/>
      <c r="E10" s="3"/>
    </row>
    <row r="11" spans="1:7" ht="18" customHeight="1" thickBot="1">
      <c r="A11" s="21" t="s">
        <v>11</v>
      </c>
      <c r="B11" s="53" t="s">
        <v>62</v>
      </c>
      <c r="C11" s="63">
        <v>205000</v>
      </c>
      <c r="D11" s="2"/>
      <c r="E11" s="3"/>
    </row>
    <row r="12" spans="1:7" ht="43.2" customHeight="1" thickBot="1">
      <c r="A12" s="22" t="s">
        <v>14</v>
      </c>
      <c r="B12" s="23" t="s">
        <v>63</v>
      </c>
      <c r="C12" s="62">
        <f>C13+C17+C35+C42</f>
        <v>6938291</v>
      </c>
      <c r="D12" s="2"/>
      <c r="E12" s="3"/>
      <c r="F12" s="3"/>
      <c r="G12" s="3"/>
    </row>
    <row r="13" spans="1:7" ht="24.6" customHeight="1">
      <c r="A13" s="49" t="s">
        <v>59</v>
      </c>
      <c r="B13" s="24" t="s">
        <v>15</v>
      </c>
      <c r="C13" s="25">
        <f>SUM(C14:C16)</f>
        <v>3710091</v>
      </c>
      <c r="D13" s="2"/>
      <c r="F13" s="3"/>
    </row>
    <row r="14" spans="1:7" ht="15" customHeight="1">
      <c r="A14" s="26" t="s">
        <v>6</v>
      </c>
      <c r="B14" s="27" t="s">
        <v>16</v>
      </c>
      <c r="C14" s="28">
        <v>2475212</v>
      </c>
      <c r="D14" s="2"/>
      <c r="E14" s="3"/>
    </row>
    <row r="15" spans="1:7" ht="15" customHeight="1">
      <c r="A15" s="26" t="s">
        <v>7</v>
      </c>
      <c r="B15" s="44" t="s">
        <v>71</v>
      </c>
      <c r="C15" s="28">
        <v>374320</v>
      </c>
      <c r="D15" s="2"/>
      <c r="F15" t="s">
        <v>10</v>
      </c>
    </row>
    <row r="16" spans="1:7" ht="27" customHeight="1" thickBot="1">
      <c r="A16" s="26" t="s">
        <v>9</v>
      </c>
      <c r="B16" s="44" t="s">
        <v>56</v>
      </c>
      <c r="C16" s="65">
        <v>860559</v>
      </c>
      <c r="D16" s="2"/>
    </row>
    <row r="17" spans="1:6" ht="23.4" customHeight="1" thickBot="1">
      <c r="A17" s="50" t="s">
        <v>60</v>
      </c>
      <c r="B17" s="51" t="s">
        <v>17</v>
      </c>
      <c r="C17" s="62">
        <f>SUM(C19:C34)</f>
        <v>788200</v>
      </c>
      <c r="D17" s="2"/>
      <c r="E17" s="3"/>
      <c r="F17" s="3"/>
    </row>
    <row r="18" spans="1:6" ht="18" customHeight="1">
      <c r="A18" s="30" t="s">
        <v>6</v>
      </c>
      <c r="B18" s="31" t="s">
        <v>18</v>
      </c>
      <c r="C18" s="33">
        <f>SUM(C19:C22)</f>
        <v>181200</v>
      </c>
      <c r="D18" s="4"/>
    </row>
    <row r="19" spans="1:6" ht="18" customHeight="1">
      <c r="A19" s="26"/>
      <c r="B19" s="32" t="s">
        <v>19</v>
      </c>
      <c r="C19" s="33">
        <v>14000</v>
      </c>
      <c r="D19" s="2"/>
      <c r="E19" s="3"/>
    </row>
    <row r="20" spans="1:6" ht="18" customHeight="1">
      <c r="A20" s="26"/>
      <c r="B20" s="27" t="s">
        <v>20</v>
      </c>
      <c r="C20" s="28">
        <v>98000</v>
      </c>
      <c r="D20" s="2"/>
    </row>
    <row r="21" spans="1:6" ht="18" customHeight="1">
      <c r="A21" s="26"/>
      <c r="B21" s="27" t="s">
        <v>21</v>
      </c>
      <c r="C21" s="28">
        <v>5000</v>
      </c>
      <c r="D21" s="2"/>
    </row>
    <row r="22" spans="1:6" ht="18" customHeight="1">
      <c r="A22" s="26"/>
      <c r="B22" s="27" t="s">
        <v>22</v>
      </c>
      <c r="C22" s="28">
        <v>64200</v>
      </c>
      <c r="D22" s="2"/>
    </row>
    <row r="23" spans="1:6" ht="18" customHeight="1">
      <c r="A23" s="26" t="s">
        <v>7</v>
      </c>
      <c r="B23" s="27" t="s">
        <v>23</v>
      </c>
      <c r="C23" s="28">
        <v>30000</v>
      </c>
      <c r="D23" s="2"/>
    </row>
    <row r="24" spans="1:6" ht="18" customHeight="1">
      <c r="A24" s="16" t="s">
        <v>9</v>
      </c>
      <c r="B24" s="34" t="s">
        <v>24</v>
      </c>
      <c r="C24" s="18">
        <v>230000</v>
      </c>
      <c r="D24" s="2"/>
    </row>
    <row r="25" spans="1:6" ht="18" customHeight="1">
      <c r="A25" s="16" t="s">
        <v>11</v>
      </c>
      <c r="B25" s="34" t="s">
        <v>25</v>
      </c>
      <c r="C25" s="18">
        <v>30000</v>
      </c>
      <c r="D25" s="2"/>
    </row>
    <row r="26" spans="1:6" ht="18" customHeight="1">
      <c r="A26" s="16" t="s">
        <v>13</v>
      </c>
      <c r="B26" s="34" t="s">
        <v>26</v>
      </c>
      <c r="C26" s="18">
        <v>15000</v>
      </c>
      <c r="D26" s="2"/>
    </row>
    <row r="27" spans="1:6" ht="18" customHeight="1">
      <c r="A27" s="16" t="s">
        <v>27</v>
      </c>
      <c r="B27" s="34" t="s">
        <v>28</v>
      </c>
      <c r="C27" s="18">
        <v>200000</v>
      </c>
      <c r="D27" s="2"/>
    </row>
    <row r="28" spans="1:6" ht="18" customHeight="1">
      <c r="A28" s="16" t="s">
        <v>29</v>
      </c>
      <c r="B28" s="34" t="s">
        <v>30</v>
      </c>
      <c r="C28" s="18">
        <v>15000</v>
      </c>
      <c r="D28" s="2"/>
    </row>
    <row r="29" spans="1:6" ht="18" customHeight="1">
      <c r="A29" s="16" t="s">
        <v>31</v>
      </c>
      <c r="B29" s="34" t="s">
        <v>46</v>
      </c>
      <c r="C29" s="18">
        <v>15000</v>
      </c>
      <c r="D29" s="2"/>
    </row>
    <row r="30" spans="1:6" ht="18" customHeight="1">
      <c r="A30" s="16" t="s">
        <v>32</v>
      </c>
      <c r="B30" s="34" t="s">
        <v>33</v>
      </c>
      <c r="C30" s="18">
        <v>8000</v>
      </c>
      <c r="D30" s="2"/>
    </row>
    <row r="31" spans="1:6" ht="18" customHeight="1">
      <c r="A31" s="16" t="s">
        <v>34</v>
      </c>
      <c r="B31" s="34" t="s">
        <v>52</v>
      </c>
      <c r="C31" s="18">
        <v>10000</v>
      </c>
      <c r="D31" s="2"/>
    </row>
    <row r="32" spans="1:6" ht="18" customHeight="1">
      <c r="A32" s="16" t="s">
        <v>35</v>
      </c>
      <c r="B32" s="34" t="s">
        <v>36</v>
      </c>
      <c r="C32" s="18">
        <v>25000</v>
      </c>
      <c r="D32" s="2"/>
    </row>
    <row r="33" spans="1:7" ht="18" customHeight="1">
      <c r="A33" s="16" t="s">
        <v>37</v>
      </c>
      <c r="B33" s="35" t="s">
        <v>38</v>
      </c>
      <c r="C33" s="18">
        <v>20000</v>
      </c>
      <c r="D33" s="2"/>
    </row>
    <row r="34" spans="1:7" ht="18" customHeight="1" thickBot="1">
      <c r="A34" s="16" t="s">
        <v>48</v>
      </c>
      <c r="B34" s="35" t="s">
        <v>49</v>
      </c>
      <c r="C34" s="63">
        <v>9000</v>
      </c>
      <c r="D34" s="2"/>
    </row>
    <row r="35" spans="1:7" ht="49.8" customHeight="1" thickBot="1">
      <c r="A35" s="50">
        <v>3</v>
      </c>
      <c r="B35" s="52" t="s">
        <v>39</v>
      </c>
      <c r="C35" s="62">
        <f>SUM(C36:C41)</f>
        <v>2170000</v>
      </c>
      <c r="D35" s="2"/>
      <c r="F35" s="3"/>
    </row>
    <row r="36" spans="1:7" ht="46.8" customHeight="1">
      <c r="A36" s="16" t="s">
        <v>6</v>
      </c>
      <c r="B36" s="45" t="s">
        <v>57</v>
      </c>
      <c r="C36" s="61">
        <v>1100000</v>
      </c>
      <c r="D36" s="2"/>
    </row>
    <row r="37" spans="1:7" ht="21.6" customHeight="1">
      <c r="A37" s="16" t="s">
        <v>7</v>
      </c>
      <c r="B37" s="34" t="s">
        <v>40</v>
      </c>
      <c r="C37" s="18">
        <v>100000</v>
      </c>
      <c r="D37" s="2"/>
    </row>
    <row r="38" spans="1:7" ht="24" customHeight="1">
      <c r="A38" s="16" t="s">
        <v>9</v>
      </c>
      <c r="B38" s="34" t="s">
        <v>50</v>
      </c>
      <c r="C38" s="18">
        <v>200000</v>
      </c>
      <c r="D38" s="2"/>
    </row>
    <row r="39" spans="1:7" ht="28.8" customHeight="1">
      <c r="A39" s="16" t="s">
        <v>11</v>
      </c>
      <c r="B39" s="34" t="s">
        <v>53</v>
      </c>
      <c r="C39" s="18">
        <v>300000</v>
      </c>
      <c r="D39" s="3"/>
      <c r="E39" s="2"/>
      <c r="F39" s="3"/>
    </row>
    <row r="40" spans="1:7" ht="26.4" customHeight="1">
      <c r="A40" s="16" t="s">
        <v>13</v>
      </c>
      <c r="B40" s="34" t="s">
        <v>54</v>
      </c>
      <c r="C40" s="18">
        <v>200000</v>
      </c>
      <c r="D40" s="2"/>
    </row>
    <row r="41" spans="1:7" ht="26.4" customHeight="1" thickBot="1">
      <c r="A41" s="47" t="s">
        <v>27</v>
      </c>
      <c r="B41" s="57" t="s">
        <v>68</v>
      </c>
      <c r="C41" s="63">
        <v>270000</v>
      </c>
      <c r="D41" s="2"/>
    </row>
    <row r="42" spans="1:7" ht="33.6" customHeight="1" thickBot="1">
      <c r="A42" s="50">
        <v>4</v>
      </c>
      <c r="B42" s="52" t="s">
        <v>41</v>
      </c>
      <c r="C42" s="62">
        <f>SUM(C43:C44)</f>
        <v>270000</v>
      </c>
      <c r="D42" s="2"/>
    </row>
    <row r="43" spans="1:7" ht="22.2" customHeight="1">
      <c r="A43" s="48" t="s">
        <v>6</v>
      </c>
      <c r="B43" s="34" t="s">
        <v>51</v>
      </c>
      <c r="C43" s="61">
        <v>170000</v>
      </c>
      <c r="D43" s="2"/>
      <c r="G43" s="3"/>
    </row>
    <row r="44" spans="1:7" ht="28.2" customHeight="1" thickBot="1">
      <c r="A44" s="47" t="s">
        <v>7</v>
      </c>
      <c r="B44" s="34" t="s">
        <v>55</v>
      </c>
      <c r="C44" s="63">
        <v>100000</v>
      </c>
      <c r="D44" s="2"/>
      <c r="G44" s="3"/>
    </row>
    <row r="45" spans="1:7" ht="49.2" customHeight="1" thickBot="1">
      <c r="A45" s="50">
        <v>5</v>
      </c>
      <c r="B45" s="52" t="s">
        <v>64</v>
      </c>
      <c r="C45" s="64">
        <v>192700</v>
      </c>
      <c r="D45" s="2"/>
      <c r="G45" s="3"/>
    </row>
    <row r="46" spans="1:7" ht="93" customHeight="1" thickBot="1">
      <c r="A46" s="50">
        <v>6</v>
      </c>
      <c r="B46" s="52" t="s">
        <v>61</v>
      </c>
      <c r="C46" s="62">
        <f>SUM(C47:C49)</f>
        <v>403000</v>
      </c>
      <c r="D46" s="2"/>
      <c r="F46" s="3"/>
      <c r="G46" s="3"/>
    </row>
    <row r="47" spans="1:7" ht="31.2" customHeight="1">
      <c r="A47" s="16" t="s">
        <v>9</v>
      </c>
      <c r="B47" s="34" t="s">
        <v>45</v>
      </c>
      <c r="C47" s="61">
        <v>20000</v>
      </c>
      <c r="D47" s="2"/>
    </row>
    <row r="48" spans="1:7" ht="30.6" customHeight="1">
      <c r="A48" s="16" t="s">
        <v>11</v>
      </c>
      <c r="B48" s="34" t="s">
        <v>47</v>
      </c>
      <c r="C48" s="18">
        <v>130000</v>
      </c>
      <c r="D48" s="2"/>
    </row>
    <row r="49" spans="1:5" ht="41.4" customHeight="1">
      <c r="A49" s="16" t="s">
        <v>13</v>
      </c>
      <c r="B49" s="34" t="s">
        <v>42</v>
      </c>
      <c r="C49" s="18">
        <v>253000</v>
      </c>
      <c r="D49" s="2"/>
    </row>
    <row r="50" spans="1:5" ht="39.6" customHeight="1" thickBot="1">
      <c r="A50" s="36"/>
      <c r="B50" s="46" t="s">
        <v>43</v>
      </c>
      <c r="C50" s="29"/>
      <c r="D50" s="2"/>
    </row>
    <row r="51" spans="1:5" ht="44.4" customHeight="1" thickBot="1">
      <c r="A51" s="37"/>
      <c r="B51" s="42" t="s">
        <v>70</v>
      </c>
      <c r="C51" s="41">
        <v>6771600</v>
      </c>
      <c r="D51" s="2"/>
    </row>
    <row r="52" spans="1:5" ht="15" thickBot="1">
      <c r="A52" s="38"/>
      <c r="B52" s="39"/>
      <c r="C52" s="40"/>
      <c r="D52" s="2"/>
    </row>
    <row r="53" spans="1:5">
      <c r="A53" s="5"/>
      <c r="B53" s="6"/>
      <c r="C53" s="7"/>
      <c r="D53" s="2"/>
    </row>
    <row r="54" spans="1:5">
      <c r="A54" s="5"/>
      <c r="D54" s="2"/>
    </row>
    <row r="55" spans="1:5">
      <c r="A55" s="5"/>
      <c r="B55" s="6"/>
      <c r="C55" s="7"/>
      <c r="D55" s="2"/>
    </row>
    <row r="56" spans="1:5">
      <c r="E56" t="s">
        <v>44</v>
      </c>
    </row>
  </sheetData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Оператор</dc:creator>
  <cp:lastModifiedBy>Бухгалтер</cp:lastModifiedBy>
  <cp:lastPrinted>2022-02-22T05:14:28Z</cp:lastPrinted>
  <dcterms:created xsi:type="dcterms:W3CDTF">2015-03-11T09:52:00Z</dcterms:created>
  <dcterms:modified xsi:type="dcterms:W3CDTF">2022-03-11T06:52:06Z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1049-10.2.0.5908</vt:lpwstr>
  </property>
</Properties>
</file>